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4-2022\2-vyzva\vyzva-podpurne dokumenty\"/>
    </mc:Choice>
  </mc:AlternateContent>
  <xr:revisionPtr revIDLastSave="0" documentId="13_ncr:1_{27A28A47-6B32-4AB9-A203-4A9189F47CA4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Print_Area" localSheetId="0">KP!$B$1:$U$43</definedName>
  </definedNames>
  <calcPr calcId="191029"/>
</workbook>
</file>

<file path=xl/calcChain.xml><?xml version="1.0" encoding="utf-8"?>
<calcChain xmlns="http://schemas.openxmlformats.org/spreadsheetml/2006/main">
  <c r="K36" i="1" l="1"/>
  <c r="L36" i="1"/>
  <c r="K37" i="1"/>
  <c r="L37" i="1"/>
  <c r="K38" i="1"/>
  <c r="L38" i="1"/>
  <c r="H36" i="1"/>
  <c r="H37" i="1"/>
  <c r="H38" i="1"/>
  <c r="K7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9" i="1"/>
  <c r="H11" i="1" l="1"/>
  <c r="H10" i="1"/>
  <c r="H9" i="1"/>
  <c r="H8" i="1"/>
  <c r="H7" i="1"/>
  <c r="L39" i="1" l="1"/>
  <c r="K39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42" i="1" l="1"/>
  <c r="J42" i="1"/>
</calcChain>
</file>

<file path=xl/sharedStrings.xml><?xml version="1.0" encoding="utf-8"?>
<sst xmlns="http://schemas.openxmlformats.org/spreadsheetml/2006/main" count="136" uniqueCount="97">
  <si>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</si>
  <si>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</si>
  <si>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</si>
  <si>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</si>
  <si>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</si>
  <si>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</si>
  <si>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</si>
  <si>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</si>
  <si>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</si>
  <si>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</si>
  <si>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</si>
  <si>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</si>
  <si>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</si>
  <si>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</si>
  <si>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</si>
  <si>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</si>
  <si>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</si>
  <si>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</si>
  <si>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</si>
  <si>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</si>
  <si>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</si>
  <si>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</si>
  <si>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</si>
  <si>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ks</t>
  </si>
  <si>
    <t xml:space="preserve">Papír kancelářský A4 kvalita"B"  </t>
  </si>
  <si>
    <t>bal</t>
  </si>
  <si>
    <t>Propisovací tužka</t>
  </si>
  <si>
    <t>Popisovač tabulový 2,5 mm - sada 4ks</t>
  </si>
  <si>
    <t>sada</t>
  </si>
  <si>
    <t>balení</t>
  </si>
  <si>
    <t>B4 obálka, křížové dno s textilní vložkou, samolepicí obálka</t>
  </si>
  <si>
    <t>Lepicí tyčinka  min. 40g</t>
  </si>
  <si>
    <t>Lepicí páska 48-50mm x 66m transparentní</t>
  </si>
  <si>
    <t>Lepicí páska 48-50mm x 66m hnědá</t>
  </si>
  <si>
    <t>Lepicí páska 25mm x 66m transparentní</t>
  </si>
  <si>
    <t>Zvýrazňovač 1-4 mm - sada 6ks</t>
  </si>
  <si>
    <t>Tužka HB 2 s pryží</t>
  </si>
  <si>
    <t>Bublinková folie 50 cm x 10 m</t>
  </si>
  <si>
    <t>Fixační folie čirá 0,5 m - 2,4 kg</t>
  </si>
  <si>
    <t>Razítková barva 50g (černá)</t>
  </si>
  <si>
    <t xml:space="preserve">Spojovače 24/6  </t>
  </si>
  <si>
    <t xml:space="preserve">Kalkulátor </t>
  </si>
  <si>
    <t>Typ kalkulačky: klasická. Napájení: bateriové. Baterie součástí balení. Počet číslic na displeji: min. 8. Grafické funkce: není nutné. Ochranné pouzdro: není nutné. Programování: není nutné. Řešení rovnic: není nutné.</t>
  </si>
  <si>
    <t>Uzavíratelný ZIP sáček 60 x 80mm</t>
  </si>
  <si>
    <t>Uzavíratelný ZIP sáček 70 x 100mm</t>
  </si>
  <si>
    <t>Uzavíratelný ZIP sáček 80 x 120mm</t>
  </si>
  <si>
    <t xml:space="preserve">Samolepící bločky 38 x 51 mm,  4 x neon  </t>
  </si>
  <si>
    <t>Jednorázový odlamovací nůž</t>
  </si>
  <si>
    <t>Šířka čepele: 18 mm. Materiál: kov/plast. Vybaven praktickou pojistkou.</t>
  </si>
  <si>
    <t>Euroobal A4 - hladký</t>
  </si>
  <si>
    <t xml:space="preserve">Blok A5 boční spirála linka </t>
  </si>
  <si>
    <t>Propisovací tužka jednorázová</t>
  </si>
  <si>
    <t>Pokud financováno z projektových prostředků, pak ŘEŠITEL uvede: NÁZEV A ČÍSLO DOTAČNÍHO PROJEKTU</t>
  </si>
  <si>
    <t>Samostatná faktura</t>
  </si>
  <si>
    <t>PS-NL - Vladislava Ottová,
Tel.: 37763 1332,
E-mail: ottova@ps.zcu.cz</t>
  </si>
  <si>
    <t xml:space="preserve">Univerzitní 22, 
301 00 Plzeň,
Provoz a služby - Nákup a logistika,
Centrální sklad,
místnost UU 012 </t>
  </si>
  <si>
    <t>UK - Lucie Semrádová, 
Tel.: 37763 1955, 
E-mail: semradov@uk.zcu.cz</t>
  </si>
  <si>
    <t>Univerzitní 18,  
301 00 Plzeň,
 Prodejna skript, 
místnost UB 103</t>
  </si>
  <si>
    <r>
      <t>Pořadač pákový A4 - 7,5 cm, prešpán -</t>
    </r>
    <r>
      <rPr>
        <b/>
        <sz val="11"/>
        <color theme="1"/>
        <rFont val="Calibri"/>
        <family val="2"/>
        <charset val="238"/>
        <scheme val="minor"/>
      </rPr>
      <t xml:space="preserve"> 5ks modrý + 5ks zelený</t>
    </r>
  </si>
  <si>
    <t xml:space="preserve">Karton z vnější strany potažený prešpánem, z vnitřní strany hladký papír, uzavírací kroužky proti náhodnému otevření, kovová ochranná lišta. </t>
  </si>
  <si>
    <t>Vyměnitelná náplň F - 411, modrý inkoust, jehlový hrot 0,5 mm pro extra jemné psaní, plastové tělo, pogumovaný úchop pro příjemnější držení, stiskací mechanismus, kovový hrot.</t>
  </si>
  <si>
    <r>
      <t>Popisovač tabulový  2,5 mm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</si>
  <si>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</si>
  <si>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 Sada 4 ks.</t>
  </si>
  <si>
    <t>Gramáž 80 ±2; tloušťka 160±3; vlhkost 3,9-5,3%; opacita min. 90; bělost 151 ± CIE; 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</si>
  <si>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Gramáž 80 ±2; tloušťka 160 ±3; vlhkost 3,9-5,3%; opacita min. 90; bělost 151 ± CIE; 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</si>
  <si>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Obchodní taška B4 neroztržitelná, vyztužená textilním vláknem pro objemné písemnosti, samolepicí s krycí páskou.</t>
  </si>
  <si>
    <t>Vysoká lepicí síla a okamžitá přilnavost. Vhodné na papír, karton, nevysychá, neobsahuje rozpouštědla.</t>
  </si>
  <si>
    <t>Kvalitní lepicí páska průhledná.</t>
  </si>
  <si>
    <t>Kvalitní balicí páska hnědá.</t>
  </si>
  <si>
    <t>Lepicí páska oboustranná 50mm x 10m</t>
  </si>
  <si>
    <t xml:space="preserve">Polypropylenová oboustranná lepicí páska, univerzální použití, možnost použít pro podlahové krytiny a koberce. </t>
  </si>
  <si>
    <t>Klínový hrot, šíře stopy 1-4 mm, ventilační uzávěr, vhodný i na faxový papír. 6 ks v balení.</t>
  </si>
  <si>
    <t>Klasická tužka s pryží, tvrdost HB.</t>
  </si>
  <si>
    <t>Pro přepravu křehkých materiálů.</t>
  </si>
  <si>
    <t>Min. 23 mic, vhodná k balení větších předmětů, balíků a palet.</t>
  </si>
  <si>
    <t>Pouze pro razítkové podušky a pásková razítka, nevhodné pro samobarvící razítka.</t>
  </si>
  <si>
    <t>Sešití min. 20 listů, spojovače 24/6, celokovová nebo kovová + pevný plast.</t>
  </si>
  <si>
    <t>Vysoce kvalitní pozinkované spojovače, min. 1000 ks v balení.</t>
  </si>
  <si>
    <t>Sešívačka min. 20 listů</t>
  </si>
  <si>
    <t>Min. 100 ks v balení, polyetylen.</t>
  </si>
  <si>
    <t>Samolepicí blok, každý lístek má podél jedné strany lepivý pásek, 4 barvy po 50 listech v balení.</t>
  </si>
  <si>
    <r>
      <t xml:space="preserve">Samolepící blok  75 x 75 mm (± 2 mm) </t>
    </r>
    <r>
      <rPr>
        <b/>
        <sz val="11"/>
        <color theme="1"/>
        <rFont val="Calibri"/>
        <family val="2"/>
        <charset val="238"/>
        <scheme val="minor"/>
      </rPr>
      <t>- neon žlutý</t>
    </r>
  </si>
  <si>
    <t>Adhezní bloček - neon, opatřen lepicí vrstvou pouze zpoloviny, nezanechává stopy po lepidle. Min. 100 lístků.</t>
  </si>
  <si>
    <t>Čiré, min. 45 mic., balení min. 100 ks.</t>
  </si>
  <si>
    <t>Min. 50 listů, spirála vlevo.</t>
  </si>
  <si>
    <t>Obyčejná jednorázová propiska. Nelze měnit náplň! Barva krytky odpovídá barvě náplně.</t>
  </si>
  <si>
    <t>Velmi jemný plastický hrot, šíře stopy 0,3 mm.</t>
  </si>
  <si>
    <r>
      <t>Popisovač 0,3 mm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</si>
  <si>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Popisovač 0,3 mm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</si>
  <si>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Popisovač lihový 1mm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</si>
  <si>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Popisovač lihový 1mm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</si>
  <si>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t>Voděodolný, otěruvzdorný inkoust, vláknový hrot, ergonomický úchop, šíře stopy 1 mm, ventilační uzávěry, na fólie, filmy, sklo, plasty.</t>
  </si>
  <si>
    <t>V případě, že se dodavatel při předání zboží na některá uvedená tel. čísla nedovolá, bude v takovém případě volat tel. 377 631 332, 377 631 320.</t>
  </si>
  <si>
    <t>Požadavek zadavatele: 
do sloupce označeného textem:</t>
  </si>
  <si>
    <t>Dodavatel doplní do jednotlivých prázdných žlutě podbarvených buněk požadované údaje, tj. jednotkové ceny.
U položky č. 20 pak i obchodní název a typ</t>
  </si>
  <si>
    <t>Příloha č. 2 Kupní smlouvy - technická specifikace
Kancelářské potřeby (II.) 004 - 2022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</si>
</sst>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14" fillId="0" borderId="0"/>
    <xf numFmtId="0" fontId="3" fillId="0" borderId="0"/>
    <xf numFmtId="0" fontId="3" fillId="0" borderId="0"/>
    <xf numFmtId="0" fontId="17" fillId="0" borderId="0"/>
  </cellStyleXfs>
  <cellXfs count="13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6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21" xfId="0" applyBorder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5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0" fillId="0" borderId="0" xfId="0" applyBorder="1"/>
    <xf numFmtId="0" fontId="9" fillId="0" borderId="0" xfId="0" applyFont="1" applyAlignment="1">
      <alignment vertical="center" wrapText="1"/>
    </xf>
    <xf numFmtId="164" fontId="0" fillId="0" borderId="11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164" fontId="0" fillId="0" borderId="27" xfId="0" applyNumberFormat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textRotation="90" wrapText="1"/>
    </xf>
    <xf numFmtId="3" fontId="0" fillId="0" borderId="5" xfId="0" applyNumberForma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0" fontId="16" fillId="0" borderId="13" xfId="3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3" fontId="0" fillId="0" borderId="13" xfId="0" applyNumberForma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8" fillId="0" borderId="13" xfId="3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3" fontId="0" fillId="0" borderId="26" xfId="0" applyNumberForma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center" wrapText="1"/>
    </xf>
    <xf numFmtId="3" fontId="0" fillId="0" borderId="27" xfId="0" applyNumberFormat="1" applyFill="1" applyBorder="1" applyAlignment="1">
      <alignment horizontal="center" vertical="center" wrapText="1"/>
    </xf>
    <xf numFmtId="0" fontId="16" fillId="0" borderId="27" xfId="3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>
      <alignment horizontal="left" vertical="center" wrapText="1"/>
    </xf>
    <xf numFmtId="3" fontId="0" fillId="0" borderId="24" xfId="0" applyNumberForma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3" fontId="0" fillId="0" borderId="11" xfId="0" applyNumberFormat="1" applyFill="1" applyBorder="1" applyAlignment="1">
      <alignment horizontal="center" vertical="center" wrapText="1"/>
    </xf>
    <xf numFmtId="0" fontId="16" fillId="0" borderId="11" xfId="3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3" fontId="0" fillId="0" borderId="22" xfId="0" applyNumberForma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3" fontId="0" fillId="0" borderId="20" xfId="0" applyNumberFormat="1" applyFill="1" applyBorder="1" applyAlignment="1">
      <alignment horizontal="center" vertical="center" wrapText="1"/>
    </xf>
    <xf numFmtId="0" fontId="18" fillId="0" borderId="20" xfId="3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0" fontId="16" fillId="0" borderId="17" xfId="3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164" fontId="0" fillId="0" borderId="7" xfId="0" applyNumberFormat="1" applyFill="1" applyBorder="1" applyAlignment="1">
      <alignment horizontal="right" vertical="center" indent="1"/>
    </xf>
    <xf numFmtId="164" fontId="0" fillId="0" borderId="14" xfId="0" applyNumberFormat="1" applyFill="1" applyBorder="1" applyAlignment="1">
      <alignment horizontal="right" vertical="center" indent="1"/>
    </xf>
    <xf numFmtId="164" fontId="0" fillId="0" borderId="28" xfId="0" applyNumberFormat="1" applyFill="1" applyBorder="1" applyAlignment="1">
      <alignment horizontal="right" vertical="center" indent="1"/>
    </xf>
    <xf numFmtId="164" fontId="0" fillId="0" borderId="10" xfId="0" applyNumberFormat="1" applyFill="1" applyBorder="1" applyAlignment="1">
      <alignment horizontal="right" vertical="center" indent="1"/>
    </xf>
    <xf numFmtId="164" fontId="0" fillId="0" borderId="23" xfId="0" applyNumberFormat="1" applyFill="1" applyBorder="1" applyAlignment="1">
      <alignment horizontal="right" vertical="center" indent="1"/>
    </xf>
    <xf numFmtId="164" fontId="0" fillId="0" borderId="18" xfId="0" applyNumberFormat="1" applyFill="1" applyBorder="1" applyAlignment="1">
      <alignment horizontal="right" vertical="center" indent="1"/>
    </xf>
    <xf numFmtId="0" fontId="11" fillId="3" borderId="40" xfId="0" applyFont="1" applyFill="1" applyBorder="1" applyAlignment="1">
      <alignment horizontal="center" vertical="center" wrapText="1"/>
    </xf>
    <xf numFmtId="0" fontId="0" fillId="0" borderId="39" xfId="0" applyBorder="1"/>
    <xf numFmtId="0" fontId="4" fillId="0" borderId="3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5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7" fillId="0" borderId="36" xfId="0" applyNumberFormat="1" applyFont="1" applyBorder="1" applyAlignment="1" applyProtection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2" fillId="2" borderId="13" xfId="0" applyFont="1" applyFill="1" applyBorder="1" applyAlignment="1" applyProtection="1">
      <alignment horizontal="left" vertical="center" wrapText="1" indent="1"/>
      <protection locked="0"/>
    </xf>
  </cellXfs>
  <cellStyles count="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4" xfId="2" xr:uid="{00000000-0005-0000-0000-000030000000}"/>
  </cellStyles>
  <dxfs count="15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9"/>
  <sheetViews>
    <sheetView showGridLines="0" tabSelected="1" zoomScale="65" zoomScaleNormal="65" workbookViewId="0">
      <selection activeCell="J7" sqref="J7"/>
    </sheetView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40.453125" style="1" customWidth="1"/>
    <col min="4" max="4" width="11.1796875" style="2" customWidth="1"/>
    <col min="5" max="5" width="11" style="3" customWidth="1"/>
    <col min="6" max="6" width="96.453125" style="1" customWidth="1"/>
    <col min="7" max="7" width="31.54296875" style="1" bestFit="1" customWidth="1"/>
    <col min="8" max="8" width="20.453125" style="1" hidden="1" customWidth="1"/>
    <col min="9" max="9" width="24" style="5" customWidth="1"/>
    <col min="10" max="10" width="21" style="5" bestFit="1" customWidth="1"/>
    <col min="11" max="11" width="20.54296875" style="5" bestFit="1" customWidth="1"/>
    <col min="12" max="12" width="19.54296875" style="5" bestFit="1" customWidth="1"/>
    <col min="13" max="13" width="15.08984375" style="5" customWidth="1"/>
    <col min="14" max="14" width="24.7265625" style="5" hidden="1" customWidth="1"/>
    <col min="15" max="15" width="21.54296875" style="5" hidden="1" customWidth="1"/>
    <col min="16" max="16" width="33.54296875" style="5" customWidth="1"/>
    <col min="17" max="17" width="40.7265625" style="5" customWidth="1"/>
    <col min="18" max="18" width="27.7265625" style="5" customWidth="1"/>
    <col min="19" max="19" width="20.453125" style="5" hidden="1" customWidth="1"/>
    <col min="20" max="20" width="51.54296875" style="4" bestFit="1" customWidth="1"/>
    <col min="21" max="21" width="1.6328125" style="5" customWidth="1"/>
    <col min="22" max="16384" width="8.7265625" style="5"/>
  </cols>
  <sheetData>
    <row r="1" spans="1:21" ht="41.25" customHeight="1" x14ac:dyDescent="0.35">
      <c r="B1" s="110" t="s">
        <v>96</v>
      </c>
      <c r="C1" s="110"/>
      <c r="D1" s="110"/>
      <c r="E1" s="110"/>
    </row>
    <row r="2" spans="1:21" ht="20.149999999999999" customHeight="1" x14ac:dyDescent="0.35">
      <c r="C2" s="5"/>
      <c r="D2" s="12"/>
      <c r="E2" s="6"/>
      <c r="F2" s="7"/>
      <c r="G2" s="7"/>
      <c r="H2" s="7"/>
      <c r="I2" s="7"/>
      <c r="J2" s="7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115" t="s">
        <v>94</v>
      </c>
      <c r="C3" s="116"/>
      <c r="D3" s="117" t="s">
        <v>0</v>
      </c>
      <c r="E3" s="118"/>
      <c r="F3" s="121" t="s">
        <v>95</v>
      </c>
      <c r="G3" s="40"/>
      <c r="H3" s="40"/>
      <c r="I3" s="40"/>
      <c r="J3" s="40"/>
      <c r="K3" s="40"/>
      <c r="L3" s="40"/>
      <c r="N3" s="38"/>
      <c r="O3" s="38"/>
      <c r="P3" s="9"/>
      <c r="Q3" s="9"/>
      <c r="R3" s="9"/>
    </row>
    <row r="4" spans="1:21" ht="20.149999999999999" customHeight="1" thickBot="1" x14ac:dyDescent="0.4">
      <c r="B4" s="115"/>
      <c r="C4" s="116"/>
      <c r="D4" s="119"/>
      <c r="E4" s="120"/>
      <c r="F4" s="121"/>
      <c r="G4" s="46"/>
      <c r="H4" s="7"/>
      <c r="I4" s="9"/>
      <c r="J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3"/>
      <c r="C5" s="14"/>
      <c r="D5" s="15"/>
      <c r="E5" s="15"/>
      <c r="F5" s="7"/>
      <c r="G5" s="16" t="s">
        <v>0</v>
      </c>
      <c r="H5" s="17"/>
      <c r="J5" s="16" t="s">
        <v>0</v>
      </c>
      <c r="T5" s="8"/>
    </row>
    <row r="6" spans="1:21" ht="73.5" thickTop="1" thickBot="1" x14ac:dyDescent="0.4">
      <c r="B6" s="48" t="s">
        <v>1</v>
      </c>
      <c r="C6" s="18" t="s">
        <v>12</v>
      </c>
      <c r="D6" s="18" t="s">
        <v>2</v>
      </c>
      <c r="E6" s="18" t="s">
        <v>13</v>
      </c>
      <c r="F6" s="18" t="s">
        <v>14</v>
      </c>
      <c r="G6" s="19" t="s">
        <v>3</v>
      </c>
      <c r="H6" s="18" t="s">
        <v>15</v>
      </c>
      <c r="I6" s="18" t="s">
        <v>4</v>
      </c>
      <c r="J6" s="20" t="s">
        <v>5</v>
      </c>
      <c r="K6" s="47" t="s">
        <v>6</v>
      </c>
      <c r="L6" s="47" t="s">
        <v>7</v>
      </c>
      <c r="M6" s="18" t="s">
        <v>16</v>
      </c>
      <c r="N6" s="18" t="s">
        <v>52</v>
      </c>
      <c r="O6" s="18" t="s">
        <v>17</v>
      </c>
      <c r="P6" s="47" t="s">
        <v>18</v>
      </c>
      <c r="Q6" s="18" t="s">
        <v>19</v>
      </c>
      <c r="R6" s="18" t="s">
        <v>20</v>
      </c>
      <c r="S6" s="18" t="s">
        <v>21</v>
      </c>
      <c r="T6" s="87" t="s">
        <v>22</v>
      </c>
      <c r="U6" s="88"/>
    </row>
    <row r="7" spans="1:21" ht="42" customHeight="1" thickTop="1" x14ac:dyDescent="0.35">
      <c r="A7" s="21"/>
      <c r="B7" s="49">
        <v>1</v>
      </c>
      <c r="C7" s="50" t="s">
        <v>58</v>
      </c>
      <c r="D7" s="51">
        <v>10</v>
      </c>
      <c r="E7" s="52" t="s">
        <v>23</v>
      </c>
      <c r="F7" s="53" t="s">
        <v>59</v>
      </c>
      <c r="G7" s="122"/>
      <c r="H7" s="22">
        <f t="shared" ref="H7:H39" si="0">D7*I7</f>
        <v>550</v>
      </c>
      <c r="I7" s="81">
        <v>55</v>
      </c>
      <c r="J7" s="130"/>
      <c r="K7" s="23">
        <f t="shared" ref="K7:K39" si="1">D7*J7</f>
        <v>0</v>
      </c>
      <c r="L7" s="24" t="str">
        <f t="shared" ref="L7:L39" si="2">IF(ISNUMBER(J7), IF(J7&gt;I7,"NEVYHOVUJE","VYHOVUJE")," ")</f>
        <v xml:space="preserve"> </v>
      </c>
      <c r="M7" s="100" t="s">
        <v>53</v>
      </c>
      <c r="N7" s="89"/>
      <c r="O7" s="89"/>
      <c r="P7" s="100" t="s">
        <v>54</v>
      </c>
      <c r="Q7" s="100" t="s">
        <v>55</v>
      </c>
      <c r="R7" s="101">
        <v>21</v>
      </c>
      <c r="S7" s="89"/>
      <c r="T7" s="94" t="s">
        <v>11</v>
      </c>
      <c r="U7" s="88"/>
    </row>
    <row r="8" spans="1:21" ht="69" customHeight="1" x14ac:dyDescent="0.35">
      <c r="B8" s="54">
        <v>2</v>
      </c>
      <c r="C8" s="55" t="s">
        <v>24</v>
      </c>
      <c r="D8" s="56">
        <v>130</v>
      </c>
      <c r="E8" s="52" t="s">
        <v>25</v>
      </c>
      <c r="F8" s="57" t="s">
        <v>64</v>
      </c>
      <c r="G8" s="123"/>
      <c r="H8" s="25">
        <f t="shared" si="0"/>
        <v>14170</v>
      </c>
      <c r="I8" s="82">
        <v>109</v>
      </c>
      <c r="J8" s="131"/>
      <c r="K8" s="26">
        <f t="shared" si="1"/>
        <v>0</v>
      </c>
      <c r="L8" s="27" t="str">
        <f t="shared" si="2"/>
        <v xml:space="preserve"> </v>
      </c>
      <c r="M8" s="127"/>
      <c r="N8" s="90"/>
      <c r="O8" s="90"/>
      <c r="P8" s="90"/>
      <c r="Q8" s="90"/>
      <c r="R8" s="102"/>
      <c r="S8" s="90"/>
      <c r="T8" s="95"/>
      <c r="U8" s="88"/>
    </row>
    <row r="9" spans="1:21" ht="45" customHeight="1" x14ac:dyDescent="0.35">
      <c r="B9" s="54">
        <v>3</v>
      </c>
      <c r="C9" s="55" t="s">
        <v>26</v>
      </c>
      <c r="D9" s="56">
        <v>45</v>
      </c>
      <c r="E9" s="58" t="s">
        <v>23</v>
      </c>
      <c r="F9" s="57" t="s">
        <v>60</v>
      </c>
      <c r="G9" s="123"/>
      <c r="H9" s="25">
        <f t="shared" si="0"/>
        <v>495</v>
      </c>
      <c r="I9" s="82">
        <v>11</v>
      </c>
      <c r="J9" s="131"/>
      <c r="K9" s="26">
        <f t="shared" si="1"/>
        <v>0</v>
      </c>
      <c r="L9" s="27" t="str">
        <f t="shared" si="2"/>
        <v xml:space="preserve"> </v>
      </c>
      <c r="M9" s="127"/>
      <c r="N9" s="90"/>
      <c r="O9" s="90"/>
      <c r="P9" s="90"/>
      <c r="Q9" s="90"/>
      <c r="R9" s="102"/>
      <c r="S9" s="90"/>
      <c r="T9" s="95"/>
      <c r="U9" s="88"/>
    </row>
    <row r="10" spans="1:21" ht="41.25" customHeight="1" x14ac:dyDescent="0.35">
      <c r="B10" s="54">
        <v>4</v>
      </c>
      <c r="C10" s="59" t="s">
        <v>61</v>
      </c>
      <c r="D10" s="56">
        <v>40</v>
      </c>
      <c r="E10" s="58" t="s">
        <v>23</v>
      </c>
      <c r="F10" s="57" t="s">
        <v>62</v>
      </c>
      <c r="G10" s="123"/>
      <c r="H10" s="25">
        <f t="shared" si="0"/>
        <v>680</v>
      </c>
      <c r="I10" s="82">
        <v>17</v>
      </c>
      <c r="J10" s="131"/>
      <c r="K10" s="26">
        <f t="shared" si="1"/>
        <v>0</v>
      </c>
      <c r="L10" s="27" t="str">
        <f t="shared" si="2"/>
        <v xml:space="preserve"> </v>
      </c>
      <c r="M10" s="127"/>
      <c r="N10" s="90"/>
      <c r="O10" s="90"/>
      <c r="P10" s="90"/>
      <c r="Q10" s="90"/>
      <c r="R10" s="102"/>
      <c r="S10" s="90"/>
      <c r="T10" s="95"/>
      <c r="U10" s="88"/>
    </row>
    <row r="11" spans="1:21" ht="39" customHeight="1" thickBot="1" x14ac:dyDescent="0.4">
      <c r="B11" s="60">
        <v>5</v>
      </c>
      <c r="C11" s="61" t="s">
        <v>27</v>
      </c>
      <c r="D11" s="62">
        <v>9</v>
      </c>
      <c r="E11" s="63" t="s">
        <v>28</v>
      </c>
      <c r="F11" s="64" t="s">
        <v>63</v>
      </c>
      <c r="G11" s="123"/>
      <c r="H11" s="43">
        <f t="shared" si="0"/>
        <v>630</v>
      </c>
      <c r="I11" s="83">
        <v>70</v>
      </c>
      <c r="J11" s="132"/>
      <c r="K11" s="44">
        <f t="shared" si="1"/>
        <v>0</v>
      </c>
      <c r="L11" s="45" t="str">
        <f t="shared" si="2"/>
        <v xml:space="preserve"> </v>
      </c>
      <c r="M11" s="128"/>
      <c r="N11" s="91"/>
      <c r="O11" s="91"/>
      <c r="P11" s="91"/>
      <c r="Q11" s="91"/>
      <c r="R11" s="103"/>
      <c r="S11" s="91"/>
      <c r="T11" s="96"/>
      <c r="U11" s="88"/>
    </row>
    <row r="12" spans="1:21" ht="78" customHeight="1" x14ac:dyDescent="0.35">
      <c r="B12" s="65">
        <v>6</v>
      </c>
      <c r="C12" s="66" t="s">
        <v>24</v>
      </c>
      <c r="D12" s="67">
        <v>10</v>
      </c>
      <c r="E12" s="68" t="s">
        <v>29</v>
      </c>
      <c r="F12" s="69" t="s">
        <v>65</v>
      </c>
      <c r="G12" s="123"/>
      <c r="H12" s="41">
        <f t="shared" si="0"/>
        <v>1100</v>
      </c>
      <c r="I12" s="84">
        <v>110</v>
      </c>
      <c r="J12" s="130"/>
      <c r="K12" s="23">
        <f t="shared" si="1"/>
        <v>0</v>
      </c>
      <c r="L12" s="42" t="str">
        <f t="shared" si="2"/>
        <v xml:space="preserve"> </v>
      </c>
      <c r="M12" s="99" t="s">
        <v>53</v>
      </c>
      <c r="N12" s="92"/>
      <c r="O12" s="92"/>
      <c r="P12" s="99" t="s">
        <v>56</v>
      </c>
      <c r="Q12" s="99" t="s">
        <v>57</v>
      </c>
      <c r="R12" s="104">
        <v>21</v>
      </c>
      <c r="S12" s="92"/>
      <c r="T12" s="97" t="s">
        <v>11</v>
      </c>
      <c r="U12" s="88"/>
    </row>
    <row r="13" spans="1:21" ht="37.5" customHeight="1" x14ac:dyDescent="0.35">
      <c r="B13" s="54">
        <v>7</v>
      </c>
      <c r="C13" s="55" t="s">
        <v>30</v>
      </c>
      <c r="D13" s="56">
        <v>200</v>
      </c>
      <c r="E13" s="58" t="s">
        <v>23</v>
      </c>
      <c r="F13" s="57" t="s">
        <v>66</v>
      </c>
      <c r="G13" s="123"/>
      <c r="H13" s="25">
        <f t="shared" si="0"/>
        <v>4000</v>
      </c>
      <c r="I13" s="82">
        <v>20</v>
      </c>
      <c r="J13" s="131"/>
      <c r="K13" s="26">
        <f t="shared" si="1"/>
        <v>0</v>
      </c>
      <c r="L13" s="27" t="str">
        <f t="shared" si="2"/>
        <v xml:space="preserve"> </v>
      </c>
      <c r="M13" s="127"/>
      <c r="N13" s="90"/>
      <c r="O13" s="90"/>
      <c r="P13" s="90"/>
      <c r="Q13" s="90"/>
      <c r="R13" s="102"/>
      <c r="S13" s="90"/>
      <c r="T13" s="95"/>
      <c r="U13" s="88"/>
    </row>
    <row r="14" spans="1:21" ht="25" customHeight="1" x14ac:dyDescent="0.35">
      <c r="B14" s="54">
        <v>8</v>
      </c>
      <c r="C14" s="55" t="s">
        <v>31</v>
      </c>
      <c r="D14" s="56">
        <v>2</v>
      </c>
      <c r="E14" s="58" t="s">
        <v>23</v>
      </c>
      <c r="F14" s="57" t="s">
        <v>67</v>
      </c>
      <c r="G14" s="123"/>
      <c r="H14" s="25">
        <f t="shared" si="0"/>
        <v>100</v>
      </c>
      <c r="I14" s="82">
        <v>50</v>
      </c>
      <c r="J14" s="131"/>
      <c r="K14" s="26">
        <f t="shared" si="1"/>
        <v>0</v>
      </c>
      <c r="L14" s="27" t="str">
        <f t="shared" si="2"/>
        <v xml:space="preserve"> </v>
      </c>
      <c r="M14" s="127"/>
      <c r="N14" s="90"/>
      <c r="O14" s="90"/>
      <c r="P14" s="90"/>
      <c r="Q14" s="90"/>
      <c r="R14" s="102"/>
      <c r="S14" s="90"/>
      <c r="T14" s="95"/>
      <c r="U14" s="88"/>
    </row>
    <row r="15" spans="1:21" ht="25" customHeight="1" x14ac:dyDescent="0.35">
      <c r="B15" s="54">
        <v>9</v>
      </c>
      <c r="C15" s="55" t="s">
        <v>32</v>
      </c>
      <c r="D15" s="56">
        <v>20</v>
      </c>
      <c r="E15" s="52" t="s">
        <v>23</v>
      </c>
      <c r="F15" s="57" t="s">
        <v>68</v>
      </c>
      <c r="G15" s="123"/>
      <c r="H15" s="25">
        <f t="shared" si="0"/>
        <v>740</v>
      </c>
      <c r="I15" s="82">
        <v>37</v>
      </c>
      <c r="J15" s="131"/>
      <c r="K15" s="26">
        <f t="shared" si="1"/>
        <v>0</v>
      </c>
      <c r="L15" s="27" t="str">
        <f t="shared" si="2"/>
        <v xml:space="preserve"> </v>
      </c>
      <c r="M15" s="127"/>
      <c r="N15" s="90"/>
      <c r="O15" s="90"/>
      <c r="P15" s="90"/>
      <c r="Q15" s="90"/>
      <c r="R15" s="102"/>
      <c r="S15" s="90"/>
      <c r="T15" s="95"/>
      <c r="U15" s="88"/>
    </row>
    <row r="16" spans="1:21" ht="25" customHeight="1" x14ac:dyDescent="0.35">
      <c r="B16" s="54">
        <v>10</v>
      </c>
      <c r="C16" s="55" t="s">
        <v>33</v>
      </c>
      <c r="D16" s="56">
        <v>20</v>
      </c>
      <c r="E16" s="52" t="s">
        <v>23</v>
      </c>
      <c r="F16" s="57" t="s">
        <v>69</v>
      </c>
      <c r="G16" s="123"/>
      <c r="H16" s="25">
        <f t="shared" si="0"/>
        <v>740</v>
      </c>
      <c r="I16" s="82">
        <v>37</v>
      </c>
      <c r="J16" s="131"/>
      <c r="K16" s="26">
        <f t="shared" si="1"/>
        <v>0</v>
      </c>
      <c r="L16" s="27" t="str">
        <f t="shared" si="2"/>
        <v xml:space="preserve"> </v>
      </c>
      <c r="M16" s="127"/>
      <c r="N16" s="90"/>
      <c r="O16" s="90"/>
      <c r="P16" s="90"/>
      <c r="Q16" s="90"/>
      <c r="R16" s="102"/>
      <c r="S16" s="90"/>
      <c r="T16" s="95"/>
      <c r="U16" s="88"/>
    </row>
    <row r="17" spans="2:21" ht="25" customHeight="1" x14ac:dyDescent="0.35">
      <c r="B17" s="54">
        <v>11</v>
      </c>
      <c r="C17" s="55" t="s">
        <v>34</v>
      </c>
      <c r="D17" s="56">
        <v>20</v>
      </c>
      <c r="E17" s="58" t="s">
        <v>23</v>
      </c>
      <c r="F17" s="57" t="s">
        <v>68</v>
      </c>
      <c r="G17" s="123"/>
      <c r="H17" s="25">
        <f t="shared" si="0"/>
        <v>560</v>
      </c>
      <c r="I17" s="82">
        <v>28</v>
      </c>
      <c r="J17" s="131"/>
      <c r="K17" s="26">
        <f t="shared" si="1"/>
        <v>0</v>
      </c>
      <c r="L17" s="27" t="str">
        <f t="shared" si="2"/>
        <v xml:space="preserve"> </v>
      </c>
      <c r="M17" s="127"/>
      <c r="N17" s="90"/>
      <c r="O17" s="90"/>
      <c r="P17" s="90"/>
      <c r="Q17" s="90"/>
      <c r="R17" s="102"/>
      <c r="S17" s="90"/>
      <c r="T17" s="95"/>
      <c r="U17" s="88"/>
    </row>
    <row r="18" spans="2:21" ht="38.25" customHeight="1" x14ac:dyDescent="0.35">
      <c r="B18" s="54">
        <v>12</v>
      </c>
      <c r="C18" s="59" t="s">
        <v>70</v>
      </c>
      <c r="D18" s="56">
        <v>5</v>
      </c>
      <c r="E18" s="58" t="s">
        <v>23</v>
      </c>
      <c r="F18" s="57" t="s">
        <v>71</v>
      </c>
      <c r="G18" s="123"/>
      <c r="H18" s="25">
        <f t="shared" si="0"/>
        <v>190</v>
      </c>
      <c r="I18" s="82">
        <v>38</v>
      </c>
      <c r="J18" s="131"/>
      <c r="K18" s="26">
        <f t="shared" si="1"/>
        <v>0</v>
      </c>
      <c r="L18" s="27" t="str">
        <f t="shared" si="2"/>
        <v xml:space="preserve"> </v>
      </c>
      <c r="M18" s="127"/>
      <c r="N18" s="90"/>
      <c r="O18" s="90"/>
      <c r="P18" s="90"/>
      <c r="Q18" s="90"/>
      <c r="R18" s="102"/>
      <c r="S18" s="90"/>
      <c r="T18" s="95"/>
      <c r="U18" s="88"/>
    </row>
    <row r="19" spans="2:21" ht="25" customHeight="1" x14ac:dyDescent="0.35">
      <c r="B19" s="54">
        <v>13</v>
      </c>
      <c r="C19" s="55" t="s">
        <v>35</v>
      </c>
      <c r="D19" s="56">
        <v>3</v>
      </c>
      <c r="E19" s="52" t="s">
        <v>29</v>
      </c>
      <c r="F19" s="57" t="s">
        <v>72</v>
      </c>
      <c r="G19" s="123"/>
      <c r="H19" s="25">
        <f t="shared" si="0"/>
        <v>180</v>
      </c>
      <c r="I19" s="82">
        <v>60</v>
      </c>
      <c r="J19" s="131"/>
      <c r="K19" s="26">
        <f t="shared" si="1"/>
        <v>0</v>
      </c>
      <c r="L19" s="27" t="str">
        <f t="shared" si="2"/>
        <v xml:space="preserve"> </v>
      </c>
      <c r="M19" s="127"/>
      <c r="N19" s="90"/>
      <c r="O19" s="90"/>
      <c r="P19" s="90"/>
      <c r="Q19" s="90"/>
      <c r="R19" s="102"/>
      <c r="S19" s="90"/>
      <c r="T19" s="95"/>
      <c r="U19" s="88"/>
    </row>
    <row r="20" spans="2:21" ht="25" customHeight="1" x14ac:dyDescent="0.35">
      <c r="B20" s="54">
        <v>14</v>
      </c>
      <c r="C20" s="55" t="s">
        <v>36</v>
      </c>
      <c r="D20" s="56">
        <v>10</v>
      </c>
      <c r="E20" s="58" t="s">
        <v>23</v>
      </c>
      <c r="F20" s="57" t="s">
        <v>73</v>
      </c>
      <c r="G20" s="123"/>
      <c r="H20" s="25">
        <f t="shared" si="0"/>
        <v>30</v>
      </c>
      <c r="I20" s="82">
        <v>3</v>
      </c>
      <c r="J20" s="131"/>
      <c r="K20" s="26">
        <f t="shared" si="1"/>
        <v>0</v>
      </c>
      <c r="L20" s="27" t="str">
        <f t="shared" si="2"/>
        <v xml:space="preserve"> </v>
      </c>
      <c r="M20" s="127"/>
      <c r="N20" s="90"/>
      <c r="O20" s="90"/>
      <c r="P20" s="90"/>
      <c r="Q20" s="90"/>
      <c r="R20" s="102"/>
      <c r="S20" s="90"/>
      <c r="T20" s="95"/>
      <c r="U20" s="88"/>
    </row>
    <row r="21" spans="2:21" ht="25" customHeight="1" x14ac:dyDescent="0.35">
      <c r="B21" s="54">
        <v>15</v>
      </c>
      <c r="C21" s="55" t="s">
        <v>37</v>
      </c>
      <c r="D21" s="56">
        <v>15</v>
      </c>
      <c r="E21" s="58" t="s">
        <v>23</v>
      </c>
      <c r="F21" s="57" t="s">
        <v>74</v>
      </c>
      <c r="G21" s="123"/>
      <c r="H21" s="25">
        <f t="shared" si="0"/>
        <v>1425</v>
      </c>
      <c r="I21" s="82">
        <v>95</v>
      </c>
      <c r="J21" s="131"/>
      <c r="K21" s="26">
        <f t="shared" si="1"/>
        <v>0</v>
      </c>
      <c r="L21" s="27" t="str">
        <f t="shared" si="2"/>
        <v xml:space="preserve"> </v>
      </c>
      <c r="M21" s="127"/>
      <c r="N21" s="90"/>
      <c r="O21" s="90"/>
      <c r="P21" s="90"/>
      <c r="Q21" s="90"/>
      <c r="R21" s="102"/>
      <c r="S21" s="90"/>
      <c r="T21" s="95"/>
      <c r="U21" s="88"/>
    </row>
    <row r="22" spans="2:21" ht="25" customHeight="1" x14ac:dyDescent="0.35">
      <c r="B22" s="54">
        <v>16</v>
      </c>
      <c r="C22" s="55" t="s">
        <v>38</v>
      </c>
      <c r="D22" s="56">
        <v>2</v>
      </c>
      <c r="E22" s="52" t="s">
        <v>23</v>
      </c>
      <c r="F22" s="57" t="s">
        <v>75</v>
      </c>
      <c r="G22" s="123"/>
      <c r="H22" s="25">
        <f t="shared" si="0"/>
        <v>320</v>
      </c>
      <c r="I22" s="82">
        <v>160</v>
      </c>
      <c r="J22" s="131"/>
      <c r="K22" s="26">
        <f t="shared" si="1"/>
        <v>0</v>
      </c>
      <c r="L22" s="27" t="str">
        <f t="shared" si="2"/>
        <v xml:space="preserve"> </v>
      </c>
      <c r="M22" s="127"/>
      <c r="N22" s="90"/>
      <c r="O22" s="90"/>
      <c r="P22" s="90"/>
      <c r="Q22" s="90"/>
      <c r="R22" s="102"/>
      <c r="S22" s="90"/>
      <c r="T22" s="95"/>
      <c r="U22" s="88"/>
    </row>
    <row r="23" spans="2:21" ht="25" customHeight="1" x14ac:dyDescent="0.35">
      <c r="B23" s="54">
        <v>17</v>
      </c>
      <c r="C23" s="55" t="s">
        <v>39</v>
      </c>
      <c r="D23" s="56">
        <v>2</v>
      </c>
      <c r="E23" s="52" t="s">
        <v>23</v>
      </c>
      <c r="F23" s="57" t="s">
        <v>76</v>
      </c>
      <c r="G23" s="123"/>
      <c r="H23" s="25">
        <f t="shared" si="0"/>
        <v>70</v>
      </c>
      <c r="I23" s="82">
        <v>35</v>
      </c>
      <c r="J23" s="131"/>
      <c r="K23" s="26">
        <f t="shared" si="1"/>
        <v>0</v>
      </c>
      <c r="L23" s="27" t="str">
        <f t="shared" si="2"/>
        <v xml:space="preserve"> </v>
      </c>
      <c r="M23" s="127"/>
      <c r="N23" s="90"/>
      <c r="O23" s="90"/>
      <c r="P23" s="90"/>
      <c r="Q23" s="90"/>
      <c r="R23" s="102"/>
      <c r="S23" s="90"/>
      <c r="T23" s="95"/>
      <c r="U23" s="88"/>
    </row>
    <row r="24" spans="2:21" ht="25" customHeight="1" x14ac:dyDescent="0.35">
      <c r="B24" s="54">
        <v>18</v>
      </c>
      <c r="C24" s="59" t="s">
        <v>79</v>
      </c>
      <c r="D24" s="56">
        <v>1</v>
      </c>
      <c r="E24" s="58" t="s">
        <v>23</v>
      </c>
      <c r="F24" s="57" t="s">
        <v>77</v>
      </c>
      <c r="G24" s="123"/>
      <c r="H24" s="25">
        <f t="shared" si="0"/>
        <v>80</v>
      </c>
      <c r="I24" s="82">
        <v>80</v>
      </c>
      <c r="J24" s="131"/>
      <c r="K24" s="26">
        <f t="shared" si="1"/>
        <v>0</v>
      </c>
      <c r="L24" s="27" t="str">
        <f t="shared" si="2"/>
        <v xml:space="preserve"> </v>
      </c>
      <c r="M24" s="127"/>
      <c r="N24" s="90"/>
      <c r="O24" s="90"/>
      <c r="P24" s="90"/>
      <c r="Q24" s="90"/>
      <c r="R24" s="102"/>
      <c r="S24" s="90"/>
      <c r="T24" s="95"/>
      <c r="U24" s="88"/>
    </row>
    <row r="25" spans="2:21" ht="25" customHeight="1" x14ac:dyDescent="0.35">
      <c r="B25" s="54">
        <v>19</v>
      </c>
      <c r="C25" s="55" t="s">
        <v>40</v>
      </c>
      <c r="D25" s="56">
        <v>20</v>
      </c>
      <c r="E25" s="58" t="s">
        <v>29</v>
      </c>
      <c r="F25" s="57" t="s">
        <v>78</v>
      </c>
      <c r="G25" s="124"/>
      <c r="H25" s="25">
        <f t="shared" si="0"/>
        <v>260</v>
      </c>
      <c r="I25" s="82">
        <v>13</v>
      </c>
      <c r="J25" s="131"/>
      <c r="K25" s="26">
        <f t="shared" si="1"/>
        <v>0</v>
      </c>
      <c r="L25" s="27" t="str">
        <f t="shared" si="2"/>
        <v xml:space="preserve"> </v>
      </c>
      <c r="M25" s="127"/>
      <c r="N25" s="90"/>
      <c r="O25" s="90"/>
      <c r="P25" s="90"/>
      <c r="Q25" s="90"/>
      <c r="R25" s="102"/>
      <c r="S25" s="90"/>
      <c r="T25" s="95"/>
      <c r="U25" s="88"/>
    </row>
    <row r="26" spans="2:21" ht="50" customHeight="1" x14ac:dyDescent="0.35">
      <c r="B26" s="54">
        <v>20</v>
      </c>
      <c r="C26" s="55" t="s">
        <v>41</v>
      </c>
      <c r="D26" s="56">
        <v>1</v>
      </c>
      <c r="E26" s="52" t="s">
        <v>23</v>
      </c>
      <c r="F26" s="57" t="s">
        <v>42</v>
      </c>
      <c r="G26" s="135"/>
      <c r="H26" s="25">
        <f t="shared" si="0"/>
        <v>200</v>
      </c>
      <c r="I26" s="82">
        <v>200</v>
      </c>
      <c r="J26" s="131"/>
      <c r="K26" s="26">
        <f t="shared" si="1"/>
        <v>0</v>
      </c>
      <c r="L26" s="27" t="str">
        <f t="shared" si="2"/>
        <v xml:space="preserve"> </v>
      </c>
      <c r="M26" s="127"/>
      <c r="N26" s="90"/>
      <c r="O26" s="90"/>
      <c r="P26" s="90"/>
      <c r="Q26" s="90"/>
      <c r="R26" s="102"/>
      <c r="S26" s="90"/>
      <c r="T26" s="95"/>
      <c r="U26" s="88"/>
    </row>
    <row r="27" spans="2:21" ht="25" customHeight="1" x14ac:dyDescent="0.35">
      <c r="B27" s="54">
        <v>21</v>
      </c>
      <c r="C27" s="55" t="s">
        <v>43</v>
      </c>
      <c r="D27" s="56">
        <v>1</v>
      </c>
      <c r="E27" s="52" t="s">
        <v>29</v>
      </c>
      <c r="F27" s="57" t="s">
        <v>80</v>
      </c>
      <c r="G27" s="125"/>
      <c r="H27" s="25">
        <f t="shared" si="0"/>
        <v>25</v>
      </c>
      <c r="I27" s="82">
        <v>25</v>
      </c>
      <c r="J27" s="131"/>
      <c r="K27" s="26">
        <f t="shared" si="1"/>
        <v>0</v>
      </c>
      <c r="L27" s="27" t="str">
        <f t="shared" si="2"/>
        <v xml:space="preserve"> </v>
      </c>
      <c r="M27" s="127"/>
      <c r="N27" s="90"/>
      <c r="O27" s="90"/>
      <c r="P27" s="90"/>
      <c r="Q27" s="90"/>
      <c r="R27" s="102"/>
      <c r="S27" s="90"/>
      <c r="T27" s="95"/>
      <c r="U27" s="88"/>
    </row>
    <row r="28" spans="2:21" ht="25" customHeight="1" x14ac:dyDescent="0.35">
      <c r="B28" s="54">
        <v>22</v>
      </c>
      <c r="C28" s="55" t="s">
        <v>44</v>
      </c>
      <c r="D28" s="56">
        <v>1</v>
      </c>
      <c r="E28" s="58" t="s">
        <v>29</v>
      </c>
      <c r="F28" s="57" t="s">
        <v>80</v>
      </c>
      <c r="G28" s="123"/>
      <c r="H28" s="25">
        <f t="shared" si="0"/>
        <v>30</v>
      </c>
      <c r="I28" s="82">
        <v>30</v>
      </c>
      <c r="J28" s="131"/>
      <c r="K28" s="26">
        <f t="shared" si="1"/>
        <v>0</v>
      </c>
      <c r="L28" s="27" t="str">
        <f t="shared" si="2"/>
        <v xml:space="preserve"> </v>
      </c>
      <c r="M28" s="127"/>
      <c r="N28" s="90"/>
      <c r="O28" s="90"/>
      <c r="P28" s="90"/>
      <c r="Q28" s="90"/>
      <c r="R28" s="102"/>
      <c r="S28" s="90"/>
      <c r="T28" s="95"/>
      <c r="U28" s="88"/>
    </row>
    <row r="29" spans="2:21" ht="25" customHeight="1" x14ac:dyDescent="0.35">
      <c r="B29" s="54">
        <v>23</v>
      </c>
      <c r="C29" s="55" t="s">
        <v>45</v>
      </c>
      <c r="D29" s="56">
        <v>1</v>
      </c>
      <c r="E29" s="58" t="s">
        <v>29</v>
      </c>
      <c r="F29" s="57" t="s">
        <v>80</v>
      </c>
      <c r="G29" s="123"/>
      <c r="H29" s="25">
        <f t="shared" si="0"/>
        <v>40</v>
      </c>
      <c r="I29" s="82">
        <v>40</v>
      </c>
      <c r="J29" s="131"/>
      <c r="K29" s="26">
        <f t="shared" si="1"/>
        <v>0</v>
      </c>
      <c r="L29" s="27" t="str">
        <f t="shared" si="2"/>
        <v xml:space="preserve"> </v>
      </c>
      <c r="M29" s="127"/>
      <c r="N29" s="90"/>
      <c r="O29" s="90"/>
      <c r="P29" s="90"/>
      <c r="Q29" s="90"/>
      <c r="R29" s="102"/>
      <c r="S29" s="90"/>
      <c r="T29" s="95"/>
      <c r="U29" s="88"/>
    </row>
    <row r="30" spans="2:21" ht="25" customHeight="1" x14ac:dyDescent="0.35">
      <c r="B30" s="54">
        <v>24</v>
      </c>
      <c r="C30" s="55" t="s">
        <v>46</v>
      </c>
      <c r="D30" s="56">
        <v>5</v>
      </c>
      <c r="E30" s="52" t="s">
        <v>29</v>
      </c>
      <c r="F30" s="57" t="s">
        <v>81</v>
      </c>
      <c r="G30" s="123"/>
      <c r="H30" s="25">
        <f t="shared" si="0"/>
        <v>140</v>
      </c>
      <c r="I30" s="82">
        <v>28</v>
      </c>
      <c r="J30" s="131"/>
      <c r="K30" s="26">
        <f t="shared" si="1"/>
        <v>0</v>
      </c>
      <c r="L30" s="27" t="str">
        <f t="shared" si="2"/>
        <v xml:space="preserve"> </v>
      </c>
      <c r="M30" s="127"/>
      <c r="N30" s="90"/>
      <c r="O30" s="90"/>
      <c r="P30" s="90"/>
      <c r="Q30" s="90"/>
      <c r="R30" s="102"/>
      <c r="S30" s="90"/>
      <c r="T30" s="95"/>
      <c r="U30" s="88"/>
    </row>
    <row r="31" spans="2:21" ht="34.5" customHeight="1" x14ac:dyDescent="0.35">
      <c r="B31" s="54">
        <v>25</v>
      </c>
      <c r="C31" s="59" t="s">
        <v>82</v>
      </c>
      <c r="D31" s="56">
        <v>5</v>
      </c>
      <c r="E31" s="58" t="s">
        <v>23</v>
      </c>
      <c r="F31" s="57" t="s">
        <v>83</v>
      </c>
      <c r="G31" s="123"/>
      <c r="H31" s="25">
        <f t="shared" si="0"/>
        <v>85</v>
      </c>
      <c r="I31" s="82">
        <v>17</v>
      </c>
      <c r="J31" s="131"/>
      <c r="K31" s="26">
        <f t="shared" si="1"/>
        <v>0</v>
      </c>
      <c r="L31" s="27" t="str">
        <f t="shared" si="2"/>
        <v xml:space="preserve"> </v>
      </c>
      <c r="M31" s="127"/>
      <c r="N31" s="90"/>
      <c r="O31" s="90"/>
      <c r="P31" s="90"/>
      <c r="Q31" s="90"/>
      <c r="R31" s="102"/>
      <c r="S31" s="90"/>
      <c r="T31" s="95"/>
      <c r="U31" s="88"/>
    </row>
    <row r="32" spans="2:21" ht="25" customHeight="1" x14ac:dyDescent="0.35">
      <c r="B32" s="54">
        <v>26</v>
      </c>
      <c r="C32" s="55" t="s">
        <v>47</v>
      </c>
      <c r="D32" s="56">
        <v>10</v>
      </c>
      <c r="E32" s="58" t="s">
        <v>23</v>
      </c>
      <c r="F32" s="70" t="s">
        <v>48</v>
      </c>
      <c r="G32" s="123"/>
      <c r="H32" s="25">
        <f t="shared" si="0"/>
        <v>250</v>
      </c>
      <c r="I32" s="82">
        <v>25</v>
      </c>
      <c r="J32" s="131"/>
      <c r="K32" s="26">
        <f t="shared" si="1"/>
        <v>0</v>
      </c>
      <c r="L32" s="27" t="str">
        <f t="shared" si="2"/>
        <v xml:space="preserve"> </v>
      </c>
      <c r="M32" s="127"/>
      <c r="N32" s="90"/>
      <c r="O32" s="90"/>
      <c r="P32" s="90"/>
      <c r="Q32" s="90"/>
      <c r="R32" s="102"/>
      <c r="S32" s="90"/>
      <c r="T32" s="95"/>
      <c r="U32" s="88"/>
    </row>
    <row r="33" spans="2:21" ht="25" customHeight="1" x14ac:dyDescent="0.35">
      <c r="B33" s="54">
        <v>27</v>
      </c>
      <c r="C33" s="55" t="s">
        <v>49</v>
      </c>
      <c r="D33" s="56">
        <v>1</v>
      </c>
      <c r="E33" s="52" t="s">
        <v>29</v>
      </c>
      <c r="F33" s="57" t="s">
        <v>84</v>
      </c>
      <c r="G33" s="123"/>
      <c r="H33" s="25">
        <f t="shared" si="0"/>
        <v>95</v>
      </c>
      <c r="I33" s="82">
        <v>95</v>
      </c>
      <c r="J33" s="131"/>
      <c r="K33" s="26">
        <f t="shared" si="1"/>
        <v>0</v>
      </c>
      <c r="L33" s="27" t="str">
        <f t="shared" si="2"/>
        <v xml:space="preserve"> </v>
      </c>
      <c r="M33" s="127"/>
      <c r="N33" s="90"/>
      <c r="O33" s="90"/>
      <c r="P33" s="90"/>
      <c r="Q33" s="90"/>
      <c r="R33" s="102"/>
      <c r="S33" s="90"/>
      <c r="T33" s="95"/>
      <c r="U33" s="88"/>
    </row>
    <row r="34" spans="2:21" ht="25" customHeight="1" x14ac:dyDescent="0.35">
      <c r="B34" s="54">
        <v>28</v>
      </c>
      <c r="C34" s="55" t="s">
        <v>50</v>
      </c>
      <c r="D34" s="56">
        <v>5</v>
      </c>
      <c r="E34" s="58" t="s">
        <v>23</v>
      </c>
      <c r="F34" s="57" t="s">
        <v>85</v>
      </c>
      <c r="G34" s="123"/>
      <c r="H34" s="25">
        <f t="shared" si="0"/>
        <v>300</v>
      </c>
      <c r="I34" s="82">
        <v>60</v>
      </c>
      <c r="J34" s="131"/>
      <c r="K34" s="26">
        <f t="shared" si="1"/>
        <v>0</v>
      </c>
      <c r="L34" s="27" t="str">
        <f t="shared" si="2"/>
        <v xml:space="preserve"> </v>
      </c>
      <c r="M34" s="127"/>
      <c r="N34" s="90"/>
      <c r="O34" s="90"/>
      <c r="P34" s="90"/>
      <c r="Q34" s="90"/>
      <c r="R34" s="102"/>
      <c r="S34" s="90"/>
      <c r="T34" s="95"/>
      <c r="U34" s="88"/>
    </row>
    <row r="35" spans="2:21" ht="25" customHeight="1" x14ac:dyDescent="0.35">
      <c r="B35" s="54">
        <v>29</v>
      </c>
      <c r="C35" s="55" t="s">
        <v>51</v>
      </c>
      <c r="D35" s="56">
        <v>10</v>
      </c>
      <c r="E35" s="58" t="s">
        <v>23</v>
      </c>
      <c r="F35" s="57" t="s">
        <v>86</v>
      </c>
      <c r="G35" s="123"/>
      <c r="H35" s="25">
        <f t="shared" si="0"/>
        <v>30</v>
      </c>
      <c r="I35" s="82">
        <v>3</v>
      </c>
      <c r="J35" s="131"/>
      <c r="K35" s="26">
        <f t="shared" si="1"/>
        <v>0</v>
      </c>
      <c r="L35" s="27" t="str">
        <f t="shared" si="2"/>
        <v xml:space="preserve"> </v>
      </c>
      <c r="M35" s="127"/>
      <c r="N35" s="90"/>
      <c r="O35" s="90"/>
      <c r="P35" s="90"/>
      <c r="Q35" s="90"/>
      <c r="R35" s="102"/>
      <c r="S35" s="90"/>
      <c r="T35" s="95"/>
      <c r="U35" s="88"/>
    </row>
    <row r="36" spans="2:21" ht="25" customHeight="1" x14ac:dyDescent="0.35">
      <c r="B36" s="71">
        <v>30</v>
      </c>
      <c r="C36" s="72" t="s">
        <v>88</v>
      </c>
      <c r="D36" s="73">
        <v>5</v>
      </c>
      <c r="E36" s="74" t="s">
        <v>23</v>
      </c>
      <c r="F36" s="75" t="s">
        <v>87</v>
      </c>
      <c r="G36" s="123"/>
      <c r="H36" s="25">
        <f t="shared" si="0"/>
        <v>55</v>
      </c>
      <c r="I36" s="85">
        <v>11</v>
      </c>
      <c r="J36" s="133"/>
      <c r="K36" s="26">
        <f t="shared" ref="K36:K38" si="3">D36*J36</f>
        <v>0</v>
      </c>
      <c r="L36" s="27" t="str">
        <f t="shared" ref="L36:L38" si="4">IF(ISNUMBER(J36), IF(J36&gt;I36,"NEVYHOVUJE","VYHOVUJE")," ")</f>
        <v xml:space="preserve"> </v>
      </c>
      <c r="M36" s="127"/>
      <c r="N36" s="90"/>
      <c r="O36" s="90"/>
      <c r="P36" s="90"/>
      <c r="Q36" s="90"/>
      <c r="R36" s="102"/>
      <c r="S36" s="90"/>
      <c r="T36" s="95"/>
      <c r="U36" s="88"/>
    </row>
    <row r="37" spans="2:21" ht="25" customHeight="1" x14ac:dyDescent="0.35">
      <c r="B37" s="71">
        <v>31</v>
      </c>
      <c r="C37" s="72" t="s">
        <v>89</v>
      </c>
      <c r="D37" s="73">
        <v>5</v>
      </c>
      <c r="E37" s="74" t="s">
        <v>23</v>
      </c>
      <c r="F37" s="75" t="s">
        <v>87</v>
      </c>
      <c r="G37" s="123"/>
      <c r="H37" s="25">
        <f t="shared" si="0"/>
        <v>55</v>
      </c>
      <c r="I37" s="85">
        <v>11</v>
      </c>
      <c r="J37" s="133"/>
      <c r="K37" s="26">
        <f t="shared" si="3"/>
        <v>0</v>
      </c>
      <c r="L37" s="27" t="str">
        <f t="shared" si="4"/>
        <v xml:space="preserve"> </v>
      </c>
      <c r="M37" s="127"/>
      <c r="N37" s="90"/>
      <c r="O37" s="90"/>
      <c r="P37" s="90"/>
      <c r="Q37" s="90"/>
      <c r="R37" s="102"/>
      <c r="S37" s="90"/>
      <c r="T37" s="95"/>
      <c r="U37" s="88"/>
    </row>
    <row r="38" spans="2:21" ht="39.75" customHeight="1" x14ac:dyDescent="0.35">
      <c r="B38" s="71">
        <v>32</v>
      </c>
      <c r="C38" s="72" t="s">
        <v>90</v>
      </c>
      <c r="D38" s="73">
        <v>5</v>
      </c>
      <c r="E38" s="74" t="s">
        <v>23</v>
      </c>
      <c r="F38" s="75" t="s">
        <v>92</v>
      </c>
      <c r="G38" s="123"/>
      <c r="H38" s="25">
        <f t="shared" si="0"/>
        <v>65</v>
      </c>
      <c r="I38" s="85">
        <v>13</v>
      </c>
      <c r="J38" s="133"/>
      <c r="K38" s="26">
        <f t="shared" si="3"/>
        <v>0</v>
      </c>
      <c r="L38" s="27" t="str">
        <f t="shared" si="4"/>
        <v xml:space="preserve"> </v>
      </c>
      <c r="M38" s="127"/>
      <c r="N38" s="90"/>
      <c r="O38" s="90"/>
      <c r="P38" s="90"/>
      <c r="Q38" s="90"/>
      <c r="R38" s="102"/>
      <c r="S38" s="90"/>
      <c r="T38" s="95"/>
      <c r="U38" s="88"/>
    </row>
    <row r="39" spans="2:21" ht="42" customHeight="1" thickBot="1" x14ac:dyDescent="0.4">
      <c r="B39" s="76">
        <v>33</v>
      </c>
      <c r="C39" s="77" t="s">
        <v>91</v>
      </c>
      <c r="D39" s="78">
        <v>5</v>
      </c>
      <c r="E39" s="79" t="s">
        <v>23</v>
      </c>
      <c r="F39" s="80" t="s">
        <v>92</v>
      </c>
      <c r="G39" s="126"/>
      <c r="H39" s="28">
        <f t="shared" si="0"/>
        <v>65</v>
      </c>
      <c r="I39" s="86">
        <v>13</v>
      </c>
      <c r="J39" s="134"/>
      <c r="K39" s="29">
        <f t="shared" si="1"/>
        <v>0</v>
      </c>
      <c r="L39" s="30" t="str">
        <f t="shared" si="2"/>
        <v xml:space="preserve"> </v>
      </c>
      <c r="M39" s="129"/>
      <c r="N39" s="93"/>
      <c r="O39" s="93"/>
      <c r="P39" s="93"/>
      <c r="Q39" s="93"/>
      <c r="R39" s="105"/>
      <c r="S39" s="93"/>
      <c r="T39" s="98"/>
      <c r="U39" s="88"/>
    </row>
    <row r="40" spans="2:21" ht="13.5" customHeight="1" thickTop="1" thickBot="1" x14ac:dyDescent="0.4">
      <c r="C40" s="5"/>
      <c r="D40" s="5"/>
      <c r="E40" s="5"/>
      <c r="F40" s="5"/>
      <c r="G40" s="5"/>
      <c r="H40" s="5"/>
      <c r="K40" s="31"/>
    </row>
    <row r="41" spans="2:21" ht="60.75" customHeight="1" thickTop="1" thickBot="1" x14ac:dyDescent="0.4">
      <c r="B41" s="111" t="s">
        <v>8</v>
      </c>
      <c r="C41" s="111"/>
      <c r="D41" s="111"/>
      <c r="E41" s="111"/>
      <c r="F41" s="111"/>
      <c r="G41" s="32"/>
      <c r="H41" s="33"/>
      <c r="I41" s="34" t="s">
        <v>9</v>
      </c>
      <c r="J41" s="112" t="s">
        <v>10</v>
      </c>
      <c r="K41" s="113"/>
      <c r="L41" s="114"/>
      <c r="M41" s="39"/>
      <c r="N41" s="39"/>
      <c r="O41" s="39"/>
      <c r="P41" s="39"/>
      <c r="Q41" s="39"/>
      <c r="R41" s="39"/>
      <c r="S41" s="17"/>
      <c r="T41" s="35"/>
    </row>
    <row r="42" spans="2:21" ht="33" customHeight="1" thickTop="1" thickBot="1" x14ac:dyDescent="0.4">
      <c r="B42" s="106" t="s">
        <v>93</v>
      </c>
      <c r="C42" s="106"/>
      <c r="D42" s="106"/>
      <c r="E42" s="106"/>
      <c r="F42" s="106"/>
      <c r="G42" s="106"/>
      <c r="H42" s="36"/>
      <c r="I42" s="37">
        <f>SUM(H7:H39)</f>
        <v>27755</v>
      </c>
      <c r="J42" s="107">
        <f>SUM(K7:K39)</f>
        <v>0</v>
      </c>
      <c r="K42" s="108"/>
      <c r="L42" s="109"/>
      <c r="M42" s="39"/>
      <c r="N42" s="39"/>
      <c r="O42" s="39"/>
      <c r="P42" s="39"/>
      <c r="Q42" s="39"/>
      <c r="R42" s="39"/>
    </row>
    <row r="43" spans="2:21" ht="7.5" customHeight="1" thickTop="1" x14ac:dyDescent="0.35"/>
    <row r="44" spans="2:21" ht="14.25" customHeight="1" x14ac:dyDescent="0.35"/>
    <row r="45" spans="2:21" ht="14.25" customHeight="1" x14ac:dyDescent="0.35"/>
    <row r="46" spans="2:21" ht="14.25" customHeight="1" x14ac:dyDescent="0.35"/>
    <row r="47" spans="2:21" ht="14.25" customHeight="1" x14ac:dyDescent="0.35"/>
    <row r="48" spans="2:21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</sheetData>
  <sheetProtection algorithmName="SHA-512" hashValue="iZXqI2M0kee2Rld7460KJToj2V6GZMI2Q6y+e43a+BW8fqtOlMJMp3LYf/flntxxlY7ot1zFI+SqDNUDaADdfw==" saltValue="4qLS6VhceHt+ray2OZCICA==" spinCount="100000" sheet="1" objects="1" scenarios="1" selectLockedCells="1"/>
  <mergeCells count="26">
    <mergeCell ref="M7:M11"/>
    <mergeCell ref="N7:N11"/>
    <mergeCell ref="O7:O11"/>
    <mergeCell ref="M12:M39"/>
    <mergeCell ref="N12:N39"/>
    <mergeCell ref="O12:O39"/>
    <mergeCell ref="B42:G42"/>
    <mergeCell ref="J42:L42"/>
    <mergeCell ref="B1:E1"/>
    <mergeCell ref="B41:F41"/>
    <mergeCell ref="J41:L41"/>
    <mergeCell ref="B3:C4"/>
    <mergeCell ref="D3:E4"/>
    <mergeCell ref="F3:F4"/>
    <mergeCell ref="G7:G25"/>
    <mergeCell ref="G27:G39"/>
    <mergeCell ref="S7:S11"/>
    <mergeCell ref="S12:S39"/>
    <mergeCell ref="T7:T11"/>
    <mergeCell ref="T12:T39"/>
    <mergeCell ref="P12:P39"/>
    <mergeCell ref="Q12:Q39"/>
    <mergeCell ref="P7:P11"/>
    <mergeCell ref="Q7:Q11"/>
    <mergeCell ref="R7:R11"/>
    <mergeCell ref="R12:R39"/>
  </mergeCells>
  <conditionalFormatting sqref="B7:B39 D7:D39">
    <cfRule type="containsBlanks" dxfId="14" priority="45">
      <formula>LEN(TRIM(B7))=0</formula>
    </cfRule>
  </conditionalFormatting>
  <conditionalFormatting sqref="B7:B39">
    <cfRule type="cellIs" dxfId="13" priority="39" operator="greaterThanOrEqual">
      <formula>1</formula>
    </cfRule>
  </conditionalFormatting>
  <conditionalFormatting sqref="L7:L39">
    <cfRule type="cellIs" dxfId="12" priority="36" operator="equal">
      <formula>"VYHOVUJE"</formula>
    </cfRule>
  </conditionalFormatting>
  <conditionalFormatting sqref="L7:L39">
    <cfRule type="cellIs" dxfId="11" priority="35" operator="equal">
      <formula>"NEVYHOVUJE"</formula>
    </cfRule>
  </conditionalFormatting>
  <conditionalFormatting sqref="G26">
    <cfRule type="containsBlanks" dxfId="10" priority="11">
      <formula>LEN(TRIM(G26))=0</formula>
    </cfRule>
  </conditionalFormatting>
  <conditionalFormatting sqref="G26">
    <cfRule type="containsBlanks" dxfId="9" priority="10">
      <formula>LEN(TRIM(G26))=0</formula>
    </cfRule>
  </conditionalFormatting>
  <conditionalFormatting sqref="G26">
    <cfRule type="notContainsBlanks" dxfId="8" priority="9">
      <formula>LEN(TRIM(G26))&gt;0</formula>
    </cfRule>
  </conditionalFormatting>
  <conditionalFormatting sqref="G26">
    <cfRule type="notContainsBlanks" dxfId="7" priority="8">
      <formula>LEN(TRIM(G26))&gt;0</formula>
    </cfRule>
  </conditionalFormatting>
  <conditionalFormatting sqref="G26">
    <cfRule type="notContainsBlanks" dxfId="6" priority="7">
      <formula>LEN(TRIM(G26))&gt;0</formula>
    </cfRule>
  </conditionalFormatting>
  <conditionalFormatting sqref="J7">
    <cfRule type="containsBlanks" dxfId="5" priority="6">
      <formula>LEN(TRIM(J7))=0</formula>
    </cfRule>
  </conditionalFormatting>
  <conditionalFormatting sqref="J7">
    <cfRule type="notContainsBlanks" dxfId="4" priority="5">
      <formula>LEN(TRIM(J7))&gt;0</formula>
    </cfRule>
  </conditionalFormatting>
  <conditionalFormatting sqref="J7">
    <cfRule type="notContainsBlanks" dxfId="3" priority="4">
      <formula>LEN(TRIM(J7))&gt;0</formula>
    </cfRule>
  </conditionalFormatting>
  <conditionalFormatting sqref="J8:J39">
    <cfRule type="containsBlanks" dxfId="2" priority="3">
      <formula>LEN(TRIM(J8))=0</formula>
    </cfRule>
  </conditionalFormatting>
  <conditionalFormatting sqref="J8:J39">
    <cfRule type="notContainsBlanks" dxfId="1" priority="2">
      <formula>LEN(TRIM(J8))&gt;0</formula>
    </cfRule>
  </conditionalFormatting>
  <conditionalFormatting sqref="J8:J39">
    <cfRule type="notContainsBlanks" dxfId="0" priority="1">
      <formula>LEN(TRIM(J8))&gt;0</formula>
    </cfRule>
  </conditionalFormatting>
  <dataValidations count="2">
    <dataValidation type="list" showInputMessage="1" showErrorMessage="1" sqref="E7:E39" xr:uid="{A1CAE05E-3702-4A33-B24B-1E22C7F0E481}">
      <formula1>"ks,balení,sada,litr,kg,pár,role,karton,"</formula1>
    </dataValidation>
    <dataValidation type="list" allowBlank="1" showInputMessage="1" showErrorMessage="1" sqref="T7 T12" xr:uid="{676C40A7-3147-4B20-9DE7-D9DA6C62DA71}">
      <formula1>#REF!</formula1>
    </dataValidation>
  </dataValidations>
  <pageMargins left="0.23622047244094491" right="0.19685039370078741" top="0.15748031496062992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2022-01-24T13:28:29Z</cp:lastPrinted>
  <dcterms:created xsi:type="dcterms:W3CDTF">2014-03-05T12:43:32Z</dcterms:created>
  <dcterms:modified xsi:type="dcterms:W3CDTF">2022-02-04T10:14:40Z</dcterms:modified>
</cp:coreProperties>
</file>